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 tabRatio="500"/>
  </bookViews>
  <sheets>
    <sheet name="физическая культура и спорт" sheetId="1" r:id="rId1"/>
  </sheets>
  <definedNames>
    <definedName name="_xlnm.Print_Titles" localSheetId="0">'физическая культура и спорт'!$7:$9</definedName>
  </definedName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1" l="1"/>
  <c r="G28" i="1" s="1"/>
  <c r="F25" i="1"/>
  <c r="F28" i="1" s="1"/>
  <c r="E25" i="1"/>
  <c r="I25" i="1" s="1"/>
  <c r="G24" i="1"/>
  <c r="G26" i="1" s="1"/>
  <c r="F24" i="1"/>
  <c r="F26" i="1" s="1"/>
  <c r="E24" i="1"/>
  <c r="I24" i="1" s="1"/>
  <c r="I23" i="1"/>
  <c r="I22" i="1"/>
  <c r="H20" i="1"/>
  <c r="H29" i="1" s="1"/>
  <c r="F20" i="1"/>
  <c r="H19" i="1"/>
  <c r="G19" i="1"/>
  <c r="G20" i="1" s="1"/>
  <c r="F19" i="1"/>
  <c r="E19" i="1"/>
  <c r="I19" i="1" s="1"/>
  <c r="I18" i="1"/>
  <c r="I17" i="1"/>
  <c r="I16" i="1"/>
  <c r="H14" i="1"/>
  <c r="H27" i="1" s="1"/>
  <c r="G14" i="1"/>
  <c r="F14" i="1"/>
  <c r="I13" i="1"/>
  <c r="G12" i="1"/>
  <c r="F12" i="1"/>
  <c r="E12" i="1"/>
  <c r="I11" i="1"/>
  <c r="F27" i="1" l="1"/>
  <c r="F29" i="1" s="1"/>
  <c r="E28" i="1"/>
  <c r="I28" i="1" s="1"/>
  <c r="E27" i="1"/>
  <c r="I12" i="1"/>
  <c r="I14" i="1" s="1"/>
  <c r="E20" i="1"/>
  <c r="I20" i="1" s="1"/>
  <c r="E29" i="1"/>
  <c r="G27" i="1"/>
  <c r="G29" i="1" s="1"/>
  <c r="E14" i="1"/>
  <c r="E26" i="1"/>
  <c r="I26" i="1" s="1"/>
  <c r="I27" i="1" l="1"/>
  <c r="I29" i="1"/>
</calcChain>
</file>

<file path=xl/sharedStrings.xml><?xml version="1.0" encoding="utf-8"?>
<sst xmlns="http://schemas.openxmlformats.org/spreadsheetml/2006/main" count="68" uniqueCount="45">
  <si>
    <t>Приложение 1 к подпрограмме «Физическая культура и спорт»</t>
  </si>
  <si>
    <t>Система программных мероприятий подпрограммы «Физическая культура и спорт»</t>
  </si>
  <si>
    <t>№ п/п</t>
  </si>
  <si>
    <t>Наименование мероприятия</t>
  </si>
  <si>
    <t>Срок исполнения</t>
  </si>
  <si>
    <t>Источник финансирования</t>
  </si>
  <si>
    <t xml:space="preserve">          Объем финансирования, тыс. руб.</t>
  </si>
  <si>
    <t>Исполнители</t>
  </si>
  <si>
    <t>Ожидаемые результаты</t>
  </si>
  <si>
    <t>2024 год</t>
  </si>
  <si>
    <t xml:space="preserve">2025 год </t>
  </si>
  <si>
    <t>2026 год (прогнозно)</t>
  </si>
  <si>
    <r>
      <rPr>
        <sz val="10"/>
        <color rgb="FF000000"/>
        <rFont val="Times New Roman"/>
        <family val="1"/>
        <charset val="204"/>
      </rPr>
      <t xml:space="preserve">2027 </t>
    </r>
    <r>
      <rPr>
        <sz val="8"/>
        <color rgb="FF000000"/>
        <rFont val="Times New Roman"/>
        <family val="1"/>
        <charset val="204"/>
      </rPr>
      <t>(прогнозно</t>
    </r>
    <r>
      <rPr>
        <sz val="10"/>
        <color rgb="FF000000"/>
        <rFont val="Times New Roman"/>
        <family val="1"/>
        <charset val="204"/>
      </rPr>
      <t>)</t>
    </r>
  </si>
  <si>
    <t>всего</t>
  </si>
  <si>
    <t>1. Основное мероприятие "Оказание муниципальных услуг населению учреждениями спортивной направленности"</t>
  </si>
  <si>
    <t>1.1</t>
  </si>
  <si>
    <t xml:space="preserve">Расходы на обеспечение деятельности муниципальных бюджетных  организаций </t>
  </si>
  <si>
    <t>2024-2027 годы</t>
  </si>
  <si>
    <t>местный бюджет</t>
  </si>
  <si>
    <t>управление по физической культуре, спорту, молодежной политике и туризму администрации Энгельсского муниципального района, муниципальные бюджетные учреждения муниципального образования город Энгельс</t>
  </si>
  <si>
    <t xml:space="preserve">выполнение муниципального задания  муниципальными учреждениями, подведомственными  управлению по физической культуре, спорту, молодежной политике и туризму </t>
  </si>
  <si>
    <t>ВСЕГО</t>
  </si>
  <si>
    <t>областной бюджет</t>
  </si>
  <si>
    <t>Итого:</t>
  </si>
  <si>
    <t>2. Основное мероприятие "Организация и проведение физкультурно-оздоровительных и спортивно-массовых мероприятий"</t>
  </si>
  <si>
    <t xml:space="preserve">2.1. </t>
  </si>
  <si>
    <t>Проведение физкультурно-оздоровительных и спортивно - массовых мероприятий среди различных групп населения, проживающих на территории муниципального образования город Энгельс</t>
  </si>
  <si>
    <t>увеличение доли населения, занимающегося физической культурой и спортом населения на уровне  60 %</t>
  </si>
  <si>
    <t>2.2.</t>
  </si>
  <si>
    <t xml:space="preserve">Совершенствование организации деятельности муниципальных бюджетных учреждений муниципального образования город Энгельс, подведомственных управлению по физической культуре, спорту, молодежной политики и туризму администрации Энгельсского муниципального района </t>
  </si>
  <si>
    <t>муниципальные бюджетные учреждения муниципального образования город Энгельс</t>
  </si>
  <si>
    <t>создание дополнительных рабочих мест ежегодно. Заключение договоров гражданско-правового характера на оказание услуг:                          - по работе спортивных организаторов на дворовых площадках;                                     - по благоустройству дворовых площадок в летний период;            - по заливке и расчистке дворовых хоккейных коробок в зимний период (не менее 145 договоров в год);                           - по работе медицинского персонала на территории пляжа на время пляжного сезона.</t>
  </si>
  <si>
    <t>2.3.</t>
  </si>
  <si>
    <t xml:space="preserve">Приобретение спортивного инвентаря и оборудования с целью обеспечения деятельности муниципальных бюджетных учреждений, подведомственных управлению по физической культуре, спорту, молодежной политике и туризму администрации Энгельсского муниципального района </t>
  </si>
  <si>
    <t>формирование современной материально-технической базы спорта, оснащение спортивных площадок по месту жительства</t>
  </si>
  <si>
    <t>3. Основное мероприятие "Укрепление и развитие материально-технической базы"</t>
  </si>
  <si>
    <t>3.1</t>
  </si>
  <si>
    <t>обеспечение надлежащего осуществления полномочий по решению вопросов местного значения, текущий и капитальный ремонт зданий и сооружений, формирование современной материально- технической базы в сфере спорта</t>
  </si>
  <si>
    <t>Итого по подпрограмме</t>
  </si>
  <si>
    <t>Укрепление материально-технической базы учреждений физической культуры и спорта и благоустройство</t>
  </si>
  <si>
    <t xml:space="preserve"> </t>
  </si>
  <si>
    <t>к постановлению администрации</t>
  </si>
  <si>
    <t>Энгельсского муниципального района</t>
  </si>
  <si>
    <t xml:space="preserve">Приложение 1                                        
</t>
  </si>
  <si>
    <t>от 23.07.2025 года № 4373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</si>
</sst>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9"/>
      <color rgb="FF1C1C1C"/>
      <name val="Times New Roman"/>
      <family val="1"/>
      <charset val="1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1C1C1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 applyProtection="1"/>
    <xf numFmtId="0" fontId="0" fillId="2" borderId="0" xfId="0" applyFill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justify" vertical="top" wrapText="1"/>
    </xf>
    <xf numFmtId="165" fontId="1" fillId="2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justify" vertical="top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justify" vertical="top" wrapText="1"/>
    </xf>
    <xf numFmtId="2" fontId="1" fillId="2" borderId="1" xfId="0" applyNumberFormat="1" applyFont="1" applyFill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/>
    <xf numFmtId="2" fontId="5" fillId="0" borderId="1" xfId="0" applyNumberFormat="1" applyFont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2" fontId="5" fillId="0" borderId="1" xfId="0" applyNumberFormat="1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vertical="top"/>
    </xf>
    <xf numFmtId="2" fontId="6" fillId="0" borderId="1" xfId="0" applyNumberFormat="1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vertical="center"/>
    </xf>
    <xf numFmtId="2" fontId="3" fillId="0" borderId="1" xfId="0" applyNumberFormat="1" applyFont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justify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justify" vertical="top" wrapText="1"/>
    </xf>
    <xf numFmtId="2" fontId="5" fillId="2" borderId="1" xfId="0" applyNumberFormat="1" applyFont="1" applyFill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top"/>
    </xf>
    <xf numFmtId="0" fontId="1" fillId="2" borderId="0" xfId="0" applyFont="1" applyFill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justify" vertical="top"/>
    </xf>
    <xf numFmtId="0" fontId="2" fillId="0" borderId="0" xfId="0" applyFont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tabSelected="1" view="pageBreakPreview" zoomScale="80" zoomScaleNormal="65" zoomScaleSheetLayoutView="80" zoomScalePageLayoutView="65" workbookViewId="0">
      <pane ySplit="9" topLeftCell="A19" activePane="bottomLeft" state="frozen"/>
      <selection pane="bottomLeft" activeCell="I6" sqref="I6:K6"/>
    </sheetView>
  </sheetViews>
  <sheetFormatPr defaultColWidth="8.7109375" defaultRowHeight="15" x14ac:dyDescent="0.25"/>
  <cols>
    <col min="1" max="1" width="7" style="1" customWidth="1"/>
    <col min="2" max="2" width="38.5703125" style="1" customWidth="1"/>
    <col min="3" max="3" width="11" style="1" customWidth="1"/>
    <col min="4" max="4" width="17" style="1" customWidth="1"/>
    <col min="5" max="5" width="11.140625" style="2" customWidth="1"/>
    <col min="6" max="6" width="11.140625" style="1" customWidth="1"/>
    <col min="7" max="7" width="13" style="1" customWidth="1"/>
    <col min="8" max="9" width="10.7109375" style="1" customWidth="1"/>
    <col min="10" max="10" width="35.7109375" style="1" customWidth="1"/>
    <col min="11" max="11" width="38.5703125" style="1" customWidth="1"/>
    <col min="16378" max="16384" width="11.5703125" style="1" customWidth="1"/>
  </cols>
  <sheetData>
    <row r="1" spans="1:24" ht="15" customHeight="1" x14ac:dyDescent="0.25">
      <c r="I1" s="37" t="s">
        <v>43</v>
      </c>
      <c r="J1" s="38"/>
      <c r="K1" s="38"/>
    </row>
    <row r="2" spans="1:24" ht="15.75" customHeight="1" x14ac:dyDescent="0.25">
      <c r="I2" s="37" t="s">
        <v>41</v>
      </c>
      <c r="J2" s="37"/>
      <c r="K2" s="37"/>
    </row>
    <row r="3" spans="1:24" ht="15.75" customHeight="1" x14ac:dyDescent="0.25">
      <c r="I3" s="37" t="s">
        <v>42</v>
      </c>
      <c r="J3" s="37"/>
      <c r="K3" s="37"/>
    </row>
    <row r="4" spans="1:24" ht="15.75" customHeight="1" x14ac:dyDescent="0.25">
      <c r="I4" s="59" t="s">
        <v>44</v>
      </c>
      <c r="J4" s="59"/>
      <c r="K4" s="59"/>
    </row>
    <row r="5" spans="1:24" ht="15.75" customHeight="1" x14ac:dyDescent="0.25">
      <c r="I5" s="35"/>
      <c r="J5" s="36"/>
      <c r="K5" s="36"/>
    </row>
    <row r="6" spans="1:24" ht="25.5" customHeight="1" x14ac:dyDescent="0.25">
      <c r="A6" s="3"/>
      <c r="B6" s="3"/>
      <c r="C6" s="3"/>
      <c r="D6" s="3"/>
      <c r="E6" s="4"/>
      <c r="F6" s="5"/>
      <c r="G6" s="5"/>
      <c r="H6" s="5"/>
      <c r="I6" s="55" t="s">
        <v>0</v>
      </c>
      <c r="J6" s="55"/>
      <c r="K6" s="55"/>
      <c r="L6" s="3"/>
      <c r="M6" s="3"/>
    </row>
    <row r="7" spans="1:24" ht="27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3"/>
      <c r="M7" s="3"/>
    </row>
    <row r="8" spans="1:24" ht="32.25" customHeight="1" x14ac:dyDescent="0.25">
      <c r="A8" s="57" t="s">
        <v>2</v>
      </c>
      <c r="B8" s="57" t="s">
        <v>3</v>
      </c>
      <c r="C8" s="57" t="s">
        <v>4</v>
      </c>
      <c r="D8" s="57" t="s">
        <v>5</v>
      </c>
      <c r="E8" s="58" t="s">
        <v>6</v>
      </c>
      <c r="F8" s="58"/>
      <c r="G8" s="58"/>
      <c r="H8" s="58"/>
      <c r="I8" s="58"/>
      <c r="J8" s="57" t="s">
        <v>7</v>
      </c>
      <c r="K8" s="57" t="s">
        <v>8</v>
      </c>
      <c r="L8" s="3"/>
      <c r="M8" s="3"/>
    </row>
    <row r="9" spans="1:24" ht="33.75" customHeight="1" x14ac:dyDescent="0.25">
      <c r="A9" s="57"/>
      <c r="B9" s="57"/>
      <c r="C9" s="57"/>
      <c r="D9" s="57"/>
      <c r="E9" s="7" t="s">
        <v>9</v>
      </c>
      <c r="F9" s="7" t="s">
        <v>10</v>
      </c>
      <c r="G9" s="7" t="s">
        <v>11</v>
      </c>
      <c r="H9" s="7" t="s">
        <v>12</v>
      </c>
      <c r="I9" s="6" t="s">
        <v>13</v>
      </c>
      <c r="J9" s="57"/>
      <c r="K9" s="57"/>
      <c r="L9" s="3"/>
      <c r="M9" s="3"/>
    </row>
    <row r="10" spans="1:24" ht="27" customHeight="1" x14ac:dyDescent="0.25">
      <c r="A10" s="49" t="s">
        <v>14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3"/>
      <c r="M10" s="3"/>
    </row>
    <row r="11" spans="1:24" ht="99" customHeight="1" x14ac:dyDescent="0.25">
      <c r="A11" s="8" t="s">
        <v>15</v>
      </c>
      <c r="B11" s="6" t="s">
        <v>16</v>
      </c>
      <c r="C11" s="6" t="s">
        <v>17</v>
      </c>
      <c r="D11" s="6" t="s">
        <v>18</v>
      </c>
      <c r="E11" s="9">
        <v>24243.78</v>
      </c>
      <c r="F11" s="9">
        <v>29974.5</v>
      </c>
      <c r="G11" s="9">
        <v>29241.1</v>
      </c>
      <c r="H11" s="9">
        <v>29713.9</v>
      </c>
      <c r="I11" s="10">
        <f>SUM(E11:H11)</f>
        <v>113173.28</v>
      </c>
      <c r="J11" s="11" t="s">
        <v>19</v>
      </c>
      <c r="K11" s="12" t="s">
        <v>20</v>
      </c>
      <c r="L11" s="3"/>
      <c r="M11" s="3"/>
      <c r="O11" t="s">
        <v>40</v>
      </c>
    </row>
    <row r="12" spans="1:24" ht="34.5" customHeight="1" x14ac:dyDescent="0.25">
      <c r="A12" s="49" t="s">
        <v>21</v>
      </c>
      <c r="B12" s="49"/>
      <c r="C12" s="49"/>
      <c r="D12" s="6" t="s">
        <v>18</v>
      </c>
      <c r="E12" s="9">
        <f>SUM(E11:E11)</f>
        <v>24243.78</v>
      </c>
      <c r="F12" s="10">
        <f>SUM(F11:F11)</f>
        <v>29974.5</v>
      </c>
      <c r="G12" s="10">
        <f>SUM(G11:G11)</f>
        <v>29241.1</v>
      </c>
      <c r="H12" s="10">
        <v>29713.9</v>
      </c>
      <c r="I12" s="10">
        <f>SUM(E12:H12)</f>
        <v>113173.28</v>
      </c>
      <c r="J12" s="50"/>
      <c r="K12" s="50"/>
      <c r="L12" s="3"/>
      <c r="M12" s="3"/>
    </row>
    <row r="13" spans="1:24" ht="34.5" customHeight="1" x14ac:dyDescent="0.25">
      <c r="A13" s="49"/>
      <c r="B13" s="49"/>
      <c r="C13" s="49"/>
      <c r="D13" s="6" t="s">
        <v>22</v>
      </c>
      <c r="E13" s="13">
        <v>0</v>
      </c>
      <c r="F13" s="14">
        <v>0</v>
      </c>
      <c r="G13" s="14">
        <v>0</v>
      </c>
      <c r="H13" s="14">
        <v>0</v>
      </c>
      <c r="I13" s="14">
        <f>SUM(E13:G13)</f>
        <v>0</v>
      </c>
      <c r="J13" s="50"/>
      <c r="K13" s="50"/>
      <c r="L13" s="3"/>
      <c r="M13" s="3"/>
    </row>
    <row r="14" spans="1:24" ht="31.5" customHeight="1" x14ac:dyDescent="0.25">
      <c r="A14" s="49"/>
      <c r="B14" s="49"/>
      <c r="C14" s="49"/>
      <c r="D14" s="15" t="s">
        <v>23</v>
      </c>
      <c r="E14" s="16">
        <f>E12</f>
        <v>24243.78</v>
      </c>
      <c r="F14" s="16">
        <f>F12</f>
        <v>29974.5</v>
      </c>
      <c r="G14" s="16">
        <f>G12</f>
        <v>29241.1</v>
      </c>
      <c r="H14" s="16">
        <f>H12</f>
        <v>29713.9</v>
      </c>
      <c r="I14" s="17">
        <f>I12</f>
        <v>113173.28</v>
      </c>
      <c r="J14" s="50"/>
      <c r="K14" s="50"/>
      <c r="L14" s="3"/>
      <c r="M14" s="3"/>
      <c r="X14" s="1"/>
    </row>
    <row r="15" spans="1:24" ht="27.75" customHeight="1" x14ac:dyDescent="0.25">
      <c r="A15" s="49" t="s">
        <v>24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3"/>
      <c r="M15" s="3"/>
    </row>
    <row r="16" spans="1:24" ht="99" customHeight="1" x14ac:dyDescent="0.25">
      <c r="A16" s="18" t="s">
        <v>25</v>
      </c>
      <c r="B16" s="19" t="s">
        <v>26</v>
      </c>
      <c r="C16" s="19" t="s">
        <v>17</v>
      </c>
      <c r="D16" s="19" t="s">
        <v>18</v>
      </c>
      <c r="E16" s="9">
        <v>119.9</v>
      </c>
      <c r="F16" s="9">
        <v>300</v>
      </c>
      <c r="G16" s="9">
        <v>300</v>
      </c>
      <c r="H16" s="9">
        <v>300</v>
      </c>
      <c r="I16" s="10">
        <f>SUM(E16:H16)</f>
        <v>1019.9</v>
      </c>
      <c r="J16" s="20" t="s">
        <v>19</v>
      </c>
      <c r="K16" s="21" t="s">
        <v>27</v>
      </c>
      <c r="M16" s="51"/>
      <c r="N16" s="51"/>
      <c r="O16" s="51"/>
    </row>
    <row r="17" spans="1:14 16378:16384" ht="195.75" customHeight="1" x14ac:dyDescent="0.25">
      <c r="A17" s="18" t="s">
        <v>28</v>
      </c>
      <c r="B17" s="22" t="s">
        <v>29</v>
      </c>
      <c r="C17" s="19" t="s">
        <v>17</v>
      </c>
      <c r="D17" s="19" t="s">
        <v>18</v>
      </c>
      <c r="E17" s="9">
        <v>1820.8</v>
      </c>
      <c r="F17" s="9">
        <v>1480</v>
      </c>
      <c r="G17" s="9">
        <v>1491.2</v>
      </c>
      <c r="H17" s="9">
        <v>1502.8</v>
      </c>
      <c r="I17" s="10">
        <f>SUM(E17:H17)</f>
        <v>6294.8</v>
      </c>
      <c r="J17" s="23" t="s">
        <v>30</v>
      </c>
      <c r="K17" s="24" t="s">
        <v>31</v>
      </c>
      <c r="L17" s="52"/>
      <c r="M17" s="52"/>
      <c r="N17" s="52"/>
    </row>
    <row r="18" spans="1:14 16378:16384" ht="118.5" customHeight="1" x14ac:dyDescent="0.25">
      <c r="A18" s="25" t="s">
        <v>32</v>
      </c>
      <c r="B18" s="26" t="s">
        <v>33</v>
      </c>
      <c r="C18" s="19" t="s">
        <v>17</v>
      </c>
      <c r="D18" s="19" t="s">
        <v>18</v>
      </c>
      <c r="E18" s="13">
        <v>0</v>
      </c>
      <c r="F18" s="13">
        <v>0</v>
      </c>
      <c r="G18" s="13">
        <v>0</v>
      </c>
      <c r="H18" s="13">
        <v>0</v>
      </c>
      <c r="I18" s="14">
        <f>SUM(E18:G18)</f>
        <v>0</v>
      </c>
      <c r="J18" s="23" t="s">
        <v>19</v>
      </c>
      <c r="K18" s="23" t="s">
        <v>34</v>
      </c>
      <c r="L18" s="3"/>
      <c r="M18" s="3"/>
    </row>
    <row r="19" spans="1:14 16378:16384" ht="27" customHeight="1" x14ac:dyDescent="0.25">
      <c r="A19" s="53" t="s">
        <v>21</v>
      </c>
      <c r="B19" s="53"/>
      <c r="C19" s="53"/>
      <c r="D19" s="19" t="s">
        <v>18</v>
      </c>
      <c r="E19" s="13">
        <f>SUM(E16:E18)</f>
        <v>1940.7</v>
      </c>
      <c r="F19" s="13">
        <f>SUM(F16:F18)</f>
        <v>1780</v>
      </c>
      <c r="G19" s="13">
        <f>SUM(G16:G18)</f>
        <v>1791.2</v>
      </c>
      <c r="H19" s="13">
        <f>SUM(H16:H18)</f>
        <v>1802.8</v>
      </c>
      <c r="I19" s="14">
        <f>SUM(E19:H19)</f>
        <v>7314.7</v>
      </c>
      <c r="J19" s="54"/>
      <c r="K19" s="54"/>
      <c r="L19" s="3"/>
      <c r="M19" s="3"/>
    </row>
    <row r="20" spans="1:14 16378:16384" ht="23.25" customHeight="1" x14ac:dyDescent="0.25">
      <c r="A20" s="53"/>
      <c r="B20" s="53"/>
      <c r="C20" s="53"/>
      <c r="D20" s="27" t="s">
        <v>23</v>
      </c>
      <c r="E20" s="28">
        <f>E19</f>
        <v>1940.7</v>
      </c>
      <c r="F20" s="28">
        <f>F19</f>
        <v>1780</v>
      </c>
      <c r="G20" s="28">
        <f>G19</f>
        <v>1791.2</v>
      </c>
      <c r="H20" s="28">
        <f>H19</f>
        <v>1802.8</v>
      </c>
      <c r="I20" s="29">
        <f>SUM(E20:H20)</f>
        <v>7314.7</v>
      </c>
      <c r="J20" s="54"/>
      <c r="K20" s="54"/>
      <c r="L20" s="3"/>
      <c r="M20" s="3"/>
      <c r="XEX20" s="2"/>
      <c r="XEY20" s="2"/>
      <c r="XEZ20" s="2"/>
      <c r="XFA20" s="2"/>
      <c r="XFB20" s="2"/>
      <c r="XFC20" s="2"/>
      <c r="XFD20" s="2"/>
    </row>
    <row r="21" spans="1:14 16378:16384" ht="24.75" customHeight="1" x14ac:dyDescent="0.25">
      <c r="A21" s="43" t="s">
        <v>35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3"/>
      <c r="M21" s="3"/>
      <c r="XEX21" s="2"/>
      <c r="XEY21" s="2"/>
      <c r="XEZ21" s="2"/>
      <c r="XFA21" s="2"/>
      <c r="XFB21" s="2"/>
      <c r="XFC21" s="2"/>
      <c r="XFD21" s="2"/>
    </row>
    <row r="22" spans="1:14 16378:16384" s="2" customFormat="1" ht="60" customHeight="1" x14ac:dyDescent="0.25">
      <c r="A22" s="44" t="s">
        <v>36</v>
      </c>
      <c r="B22" s="45" t="s">
        <v>39</v>
      </c>
      <c r="C22" s="46" t="s">
        <v>17</v>
      </c>
      <c r="D22" s="22" t="s">
        <v>18</v>
      </c>
      <c r="E22" s="9">
        <v>2935.1</v>
      </c>
      <c r="F22" s="9">
        <v>7191.2</v>
      </c>
      <c r="G22" s="9">
        <v>0</v>
      </c>
      <c r="H22" s="9">
        <v>0</v>
      </c>
      <c r="I22" s="30">
        <f>SUM(E22:G22)</f>
        <v>10126.299999999999</v>
      </c>
      <c r="J22" s="47" t="s">
        <v>19</v>
      </c>
      <c r="K22" s="48" t="s">
        <v>37</v>
      </c>
      <c r="L22" s="31"/>
      <c r="M22" s="31"/>
      <c r="XEX22" s="1"/>
      <c r="XEY22" s="1"/>
      <c r="XEZ22" s="1"/>
      <c r="XFA22" s="1"/>
      <c r="XFB22" s="1"/>
      <c r="XFC22" s="1"/>
      <c r="XFD22" s="1"/>
    </row>
    <row r="23" spans="1:14 16378:16384" s="2" customFormat="1" ht="50.25" customHeight="1" x14ac:dyDescent="0.25">
      <c r="A23" s="44"/>
      <c r="B23" s="45"/>
      <c r="C23" s="46"/>
      <c r="D23" s="22" t="s">
        <v>22</v>
      </c>
      <c r="E23" s="9">
        <v>410</v>
      </c>
      <c r="F23" s="9">
        <v>0</v>
      </c>
      <c r="G23" s="9">
        <v>0</v>
      </c>
      <c r="H23" s="9">
        <v>0</v>
      </c>
      <c r="I23" s="30">
        <f>SUM(E23:G23)</f>
        <v>410</v>
      </c>
      <c r="J23" s="47"/>
      <c r="K23" s="48"/>
      <c r="L23" s="31"/>
      <c r="M23" s="31"/>
      <c r="XEX23" s="1"/>
      <c r="XEY23" s="1"/>
      <c r="XEZ23" s="1"/>
      <c r="XFA23" s="1"/>
      <c r="XFB23" s="1"/>
      <c r="XFC23" s="1"/>
      <c r="XFD23" s="1"/>
    </row>
    <row r="24" spans="1:14 16378:16384" ht="28.5" customHeight="1" x14ac:dyDescent="0.25">
      <c r="A24" s="39" t="s">
        <v>21</v>
      </c>
      <c r="B24" s="39"/>
      <c r="C24" s="39"/>
      <c r="D24" s="32" t="s">
        <v>18</v>
      </c>
      <c r="E24" s="30">
        <f t="shared" ref="E24:G25" si="0">E22</f>
        <v>2935.1</v>
      </c>
      <c r="F24" s="30">
        <f t="shared" si="0"/>
        <v>7191.2</v>
      </c>
      <c r="G24" s="30">
        <f t="shared" si="0"/>
        <v>0</v>
      </c>
      <c r="H24" s="30">
        <v>0</v>
      </c>
      <c r="I24" s="30">
        <f>SUM(E24:G24)</f>
        <v>10126.299999999999</v>
      </c>
      <c r="J24" s="40"/>
      <c r="K24" s="40"/>
      <c r="L24" s="3"/>
      <c r="M24" s="3"/>
    </row>
    <row r="25" spans="1:14 16378:16384" ht="28.5" customHeight="1" x14ac:dyDescent="0.25">
      <c r="A25" s="39"/>
      <c r="B25" s="39"/>
      <c r="C25" s="39"/>
      <c r="D25" s="32" t="s">
        <v>22</v>
      </c>
      <c r="E25" s="30">
        <f t="shared" si="0"/>
        <v>410</v>
      </c>
      <c r="F25" s="30">
        <f t="shared" si="0"/>
        <v>0</v>
      </c>
      <c r="G25" s="30">
        <f t="shared" si="0"/>
        <v>0</v>
      </c>
      <c r="H25" s="30">
        <v>0</v>
      </c>
      <c r="I25" s="30">
        <f>SUM(E25:G25)</f>
        <v>410</v>
      </c>
      <c r="J25" s="40"/>
      <c r="K25" s="40"/>
      <c r="L25" s="3"/>
      <c r="M25" s="3"/>
    </row>
    <row r="26" spans="1:14 16378:16384" ht="24" customHeight="1" x14ac:dyDescent="0.25">
      <c r="A26" s="39"/>
      <c r="B26" s="39"/>
      <c r="C26" s="39"/>
      <c r="D26" s="33" t="s">
        <v>23</v>
      </c>
      <c r="E26" s="34">
        <f>SUM(E24:E25)</f>
        <v>3345.1</v>
      </c>
      <c r="F26" s="34">
        <f>F24+F25</f>
        <v>7191.2</v>
      </c>
      <c r="G26" s="34">
        <f>G24+G25</f>
        <v>0</v>
      </c>
      <c r="H26" s="34">
        <v>0</v>
      </c>
      <c r="I26" s="34">
        <f>SUM(E26:H26)</f>
        <v>10536.3</v>
      </c>
      <c r="J26" s="40"/>
      <c r="K26" s="40"/>
      <c r="L26" s="3"/>
      <c r="M26" s="3"/>
    </row>
    <row r="27" spans="1:14 16378:16384" ht="30.75" customHeight="1" x14ac:dyDescent="0.25">
      <c r="A27" s="41" t="s">
        <v>38</v>
      </c>
      <c r="B27" s="41"/>
      <c r="C27" s="41"/>
      <c r="D27" s="32" t="s">
        <v>18</v>
      </c>
      <c r="E27" s="30">
        <f>E12+E19+E24</f>
        <v>29119.579999999998</v>
      </c>
      <c r="F27" s="30">
        <f>F12+F19+F24</f>
        <v>38945.699999999997</v>
      </c>
      <c r="G27" s="30">
        <f>G12+G19</f>
        <v>31032.3</v>
      </c>
      <c r="H27" s="30">
        <f>H14+H20+H26</f>
        <v>31516.7</v>
      </c>
      <c r="I27" s="30">
        <f>SUM(E27:H27)</f>
        <v>130614.28</v>
      </c>
      <c r="J27" s="42"/>
      <c r="K27" s="40"/>
      <c r="L27" s="3"/>
      <c r="M27" s="3"/>
    </row>
    <row r="28" spans="1:14 16378:16384" ht="39" customHeight="1" x14ac:dyDescent="0.25">
      <c r="A28" s="41"/>
      <c r="B28" s="41"/>
      <c r="C28" s="41"/>
      <c r="D28" s="32" t="s">
        <v>22</v>
      </c>
      <c r="E28" s="30">
        <f>E13+E25</f>
        <v>410</v>
      </c>
      <c r="F28" s="30">
        <f>F25+F13</f>
        <v>0</v>
      </c>
      <c r="G28" s="30">
        <f>G25+G13</f>
        <v>0</v>
      </c>
      <c r="H28" s="30">
        <v>0</v>
      </c>
      <c r="I28" s="30">
        <f>SUM(E28:G28)</f>
        <v>410</v>
      </c>
      <c r="J28" s="42"/>
      <c r="K28" s="40"/>
      <c r="L28" s="3"/>
      <c r="M28" s="3"/>
    </row>
    <row r="29" spans="1:14 16378:16384" ht="28.5" customHeight="1" x14ac:dyDescent="0.25">
      <c r="A29" s="41"/>
      <c r="B29" s="41"/>
      <c r="C29" s="41"/>
      <c r="D29" s="33" t="s">
        <v>23</v>
      </c>
      <c r="E29" s="34">
        <f>SUM(E27:E28)</f>
        <v>29529.579999999998</v>
      </c>
      <c r="F29" s="34">
        <f>SUM(F27:F28)</f>
        <v>38945.699999999997</v>
      </c>
      <c r="G29" s="34">
        <f>SUM(G27:G28)</f>
        <v>31032.3</v>
      </c>
      <c r="H29" s="34">
        <f>H26+H20+H14</f>
        <v>31516.7</v>
      </c>
      <c r="I29" s="34">
        <f>SUM(E29:H29)</f>
        <v>131024.28</v>
      </c>
      <c r="J29" s="42"/>
      <c r="K29" s="40"/>
      <c r="L29" s="3"/>
      <c r="M29" s="3"/>
    </row>
  </sheetData>
  <mergeCells count="35">
    <mergeCell ref="I2:K2"/>
    <mergeCell ref="I3:K3"/>
    <mergeCell ref="I4:K4"/>
    <mergeCell ref="K12:K14"/>
    <mergeCell ref="A15:K15"/>
    <mergeCell ref="I6:K6"/>
    <mergeCell ref="A7:K7"/>
    <mergeCell ref="A8:A9"/>
    <mergeCell ref="B8:B9"/>
    <mergeCell ref="C8:C9"/>
    <mergeCell ref="D8:D9"/>
    <mergeCell ref="E8:I8"/>
    <mergeCell ref="J8:J9"/>
    <mergeCell ref="K8:K9"/>
    <mergeCell ref="M16:O16"/>
    <mergeCell ref="L17:N17"/>
    <mergeCell ref="A19:C20"/>
    <mergeCell ref="J19:J20"/>
    <mergeCell ref="K19:K20"/>
    <mergeCell ref="I1:K1"/>
    <mergeCell ref="A24:C26"/>
    <mergeCell ref="J24:J26"/>
    <mergeCell ref="K24:K26"/>
    <mergeCell ref="A27:C29"/>
    <mergeCell ref="J27:J29"/>
    <mergeCell ref="K27:K29"/>
    <mergeCell ref="A21:K21"/>
    <mergeCell ref="A22:A23"/>
    <mergeCell ref="B22:B23"/>
    <mergeCell ref="C22:C23"/>
    <mergeCell ref="J22:J23"/>
    <mergeCell ref="K22:K23"/>
    <mergeCell ref="A10:K10"/>
    <mergeCell ref="A12:C14"/>
    <mergeCell ref="J12:J14"/>
  </mergeCells>
  <pageMargins left="0.70833333333333304" right="0.70833333333333304" top="0.74791666666666701" bottom="0.74791666666666701" header="0.511811023622047" footer="0.511811023622047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физическая культура и спорт</vt:lpstr>
      <vt:lpstr>'физическая культура и спорт'!Заголовки_для_печати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Молодежь</dc:creator>
  <dc:description/>
  <cp:lastModifiedBy>Елена Ситникова</cp:lastModifiedBy>
  <cp:revision>46</cp:revision>
  <cp:lastPrinted>2025-07-14T14:09:31Z</cp:lastPrinted>
  <dcterms:created xsi:type="dcterms:W3CDTF">2023-10-20T08:10:53Z</dcterms:created>
  <dcterms:modified xsi:type="dcterms:W3CDTF">2025-07-24T12:18:33Z</dcterms:modified>
  <dc:language>ru-RU</dc:language>
</cp:coreProperties>
</file>